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Ruth\Documents\TEMP FILES\"/>
    </mc:Choice>
  </mc:AlternateContent>
  <xr:revisionPtr revIDLastSave="0" documentId="8_{C741A812-974B-42D3-A4DD-8C5D0D4184B1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2017-18 hou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E8" i="1"/>
  <c r="D8" i="1"/>
  <c r="C8" i="1"/>
  <c r="K28" i="1" l="1"/>
  <c r="J28" i="1"/>
  <c r="K27" i="1"/>
  <c r="I28" i="1"/>
  <c r="I27" i="1"/>
  <c r="J27" i="1"/>
  <c r="J29" i="1" s="1"/>
  <c r="J31" i="1" s="1"/>
  <c r="E27" i="1"/>
  <c r="F27" i="1"/>
  <c r="H27" i="1"/>
  <c r="C27" i="1"/>
  <c r="D27" i="1"/>
  <c r="G27" i="1"/>
  <c r="G28" i="1"/>
  <c r="H28" i="1"/>
  <c r="H29" i="1" s="1"/>
  <c r="H31" i="1" s="1"/>
  <c r="F28" i="1"/>
  <c r="E28" i="1"/>
  <c r="E29" i="1" s="1"/>
  <c r="E31" i="1" s="1"/>
  <c r="D28" i="1"/>
  <c r="C28" i="1"/>
  <c r="F29" i="1" l="1"/>
  <c r="F31" i="1" s="1"/>
  <c r="G29" i="1"/>
  <c r="G31" i="1" s="1"/>
  <c r="I29" i="1"/>
  <c r="I31" i="1" s="1"/>
  <c r="C29" i="1"/>
  <c r="C31" i="1" s="1"/>
  <c r="D29" i="1"/>
  <c r="D31" i="1" s="1"/>
  <c r="K29" i="1"/>
  <c r="K31" i="1" s="1"/>
</calcChain>
</file>

<file path=xl/sharedStrings.xml><?xml version="1.0" encoding="utf-8"?>
<sst xmlns="http://schemas.openxmlformats.org/spreadsheetml/2006/main" count="45" uniqueCount="39">
  <si>
    <t>Total Hours of Instruction by Building:</t>
  </si>
  <si>
    <t>Updated on:</t>
  </si>
  <si>
    <t>Starting Hrs</t>
  </si>
  <si>
    <t>Total Instructional Hours</t>
  </si>
  <si>
    <t>Total Instructional Hours Forgiven by State</t>
  </si>
  <si>
    <t>6 days times instr. Hrs/day</t>
  </si>
  <si>
    <t>Countable Hours of Pupil Instruction</t>
  </si>
  <si>
    <t>Total Number of Instructional Hours Required</t>
  </si>
  <si>
    <t>Hours of Instruction available before makeup</t>
  </si>
  <si>
    <t>Beginning Instructional Full Days</t>
  </si>
  <si>
    <t>Partial Days</t>
  </si>
  <si>
    <t>Half Days</t>
  </si>
  <si>
    <t>This will auto-fill once green numbers are inserted</t>
  </si>
  <si>
    <t>Comments/Reason</t>
  </si>
  <si>
    <t>DATE CANCELLED</t>
  </si>
  <si>
    <t>Cancelled hours should be inserted as negative numbers</t>
  </si>
  <si>
    <t>(ECSE hrs based on formula)</t>
  </si>
  <si>
    <t>ESCE
PM</t>
  </si>
  <si>
    <t>ECSE 
AM</t>
  </si>
  <si>
    <t xml:space="preserve"> </t>
  </si>
  <si>
    <t>ESCE program is required to have a</t>
  </si>
  <si>
    <t>District:</t>
  </si>
  <si>
    <t>Instructional Hours -  Partial Days</t>
  </si>
  <si>
    <t>Instructional Hours - Full Days</t>
  </si>
  <si>
    <t>Instructional Hours - Half Days</t>
  </si>
  <si>
    <t>minimum of 450 hours and 144 days to claim 1.0 F.T.E.</t>
  </si>
  <si>
    <t>Individual Building Name</t>
  </si>
  <si>
    <t>X</t>
  </si>
  <si>
    <t>Enter 'X' if Bldg has Waiver for Reduced Hours</t>
  </si>
  <si>
    <t>Pooh Ele</t>
  </si>
  <si>
    <t>Tuesday, Oct 11, 2017</t>
  </si>
  <si>
    <t>Honey Pot stuck on Head</t>
  </si>
  <si>
    <t>Playing with Christopher Robin</t>
  </si>
  <si>
    <t>Friday, Nov 18, 2017</t>
  </si>
  <si>
    <t>Tigger Alt Ed</t>
  </si>
  <si>
    <t>Monday, Feb 14, 2017</t>
  </si>
  <si>
    <t>Tail Sore from Bouncing</t>
  </si>
  <si>
    <t>100 Acre Woods School District</t>
  </si>
  <si>
    <t>2018-19 School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</si>
</sst>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F800]dddd\,\ mmmm\ dd\,\ yyyy"/>
    <numFmt numFmtId="165" formatCode="0.00_);\(0.00\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Arial Narrow"/>
      <family val="2"/>
    </font>
    <font>
      <sz val="9"/>
      <name val="Arial Narrow"/>
      <family val="2"/>
    </font>
    <font>
      <b/>
      <sz val="12"/>
      <name val="Arial Narrow"/>
      <family val="2"/>
    </font>
    <font>
      <sz val="10"/>
      <name val="Arial Narrow"/>
      <family val="2"/>
    </font>
    <font>
      <u/>
      <sz val="10"/>
      <name val="Arial Narrow"/>
      <family val="2"/>
    </font>
    <font>
      <sz val="10"/>
      <color theme="1"/>
      <name val="Calibri"/>
      <family val="2"/>
      <scheme val="minor"/>
    </font>
    <font>
      <sz val="10"/>
      <color rgb="FFFF0000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Arial"/>
      <family val="2"/>
    </font>
    <font>
      <b/>
      <sz val="10"/>
      <name val="Arial Narrow"/>
      <family val="2"/>
    </font>
    <font>
      <b/>
      <sz val="10"/>
      <color rgb="FFFF0000"/>
      <name val="Arial Narrow"/>
      <family val="2"/>
    </font>
    <font>
      <b/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1" xfId="0" applyFont="1" applyBorder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165" fontId="3" fillId="3" borderId="1" xfId="0" applyNumberFormat="1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165" fontId="3" fillId="0" borderId="1" xfId="0" applyNumberFormat="1" applyFont="1" applyBorder="1"/>
    <xf numFmtId="165" fontId="3" fillId="3" borderId="1" xfId="0" applyNumberFormat="1" applyFont="1" applyFill="1" applyBorder="1"/>
    <xf numFmtId="0" fontId="6" fillId="0" borderId="1" xfId="0" applyFont="1" applyBorder="1" applyAlignment="1">
      <alignment horizontal="center"/>
    </xf>
    <xf numFmtId="0" fontId="3" fillId="3" borderId="1" xfId="0" applyFont="1" applyFill="1" applyBorder="1"/>
    <xf numFmtId="0" fontId="6" fillId="0" borderId="1" xfId="0" applyFont="1" applyBorder="1"/>
    <xf numFmtId="0" fontId="6" fillId="0" borderId="1" xfId="0" applyFont="1" applyFill="1" applyBorder="1" applyAlignment="1">
      <alignment horizontal="center"/>
    </xf>
    <xf numFmtId="0" fontId="3" fillId="2" borderId="0" xfId="0" applyFont="1" applyFill="1" applyAlignment="1">
      <alignment horizontal="right"/>
    </xf>
    <xf numFmtId="0" fontId="3" fillId="2" borderId="0" xfId="0" applyFont="1" applyFill="1"/>
    <xf numFmtId="0" fontId="3" fillId="2" borderId="4" xfId="0" applyFont="1" applyFill="1" applyBorder="1"/>
    <xf numFmtId="0" fontId="2" fillId="0" borderId="0" xfId="0" applyFont="1"/>
    <xf numFmtId="1" fontId="3" fillId="3" borderId="1" xfId="0" applyNumberFormat="1" applyFont="1" applyFill="1" applyBorder="1" applyAlignment="1">
      <alignment horizontal="center"/>
    </xf>
    <xf numFmtId="1" fontId="3" fillId="3" borderId="1" xfId="1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5" fontId="3" fillId="0" borderId="6" xfId="0" applyNumberFormat="1" applyFont="1" applyFill="1" applyBorder="1"/>
    <xf numFmtId="0" fontId="5" fillId="2" borderId="1" xfId="0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5" borderId="0" xfId="0" applyFont="1" applyFill="1"/>
    <xf numFmtId="0" fontId="5" fillId="6" borderId="1" xfId="0" applyFont="1" applyFill="1" applyBorder="1" applyAlignment="1">
      <alignment horizontal="center"/>
    </xf>
    <xf numFmtId="164" fontId="6" fillId="6" borderId="1" xfId="0" applyNumberFormat="1" applyFont="1" applyFill="1" applyBorder="1" applyAlignment="1">
      <alignment horizontal="center"/>
    </xf>
    <xf numFmtId="164" fontId="6" fillId="6" borderId="1" xfId="0" quotePrefix="1" applyNumberFormat="1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165" fontId="3" fillId="7" borderId="1" xfId="0" applyNumberFormat="1" applyFont="1" applyFill="1" applyBorder="1"/>
    <xf numFmtId="164" fontId="4" fillId="5" borderId="1" xfId="0" applyNumberFormat="1" applyFont="1" applyFill="1" applyBorder="1" applyAlignment="1">
      <alignment horizontal="center"/>
    </xf>
    <xf numFmtId="165" fontId="3" fillId="5" borderId="1" xfId="0" applyNumberFormat="1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10" fillId="8" borderId="0" xfId="0" applyFont="1" applyFill="1"/>
    <xf numFmtId="165" fontId="3" fillId="2" borderId="1" xfId="0" applyNumberFormat="1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0" fillId="8" borderId="0" xfId="0" applyFill="1"/>
    <xf numFmtId="0" fontId="11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0" fillId="5" borderId="0" xfId="0" applyFill="1"/>
    <xf numFmtId="0" fontId="3" fillId="5" borderId="1" xfId="0" applyFont="1" applyFill="1" applyBorder="1"/>
    <xf numFmtId="0" fontId="6" fillId="8" borderId="0" xfId="0" applyFont="1" applyFill="1"/>
    <xf numFmtId="0" fontId="13" fillId="8" borderId="0" xfId="0" applyFont="1" applyFill="1"/>
    <xf numFmtId="0" fontId="14" fillId="0" borderId="0" xfId="0" applyFont="1" applyFill="1" applyAlignment="1">
      <alignment horizontal="left"/>
    </xf>
    <xf numFmtId="0" fontId="15" fillId="0" borderId="0" xfId="0" applyFont="1"/>
    <xf numFmtId="0" fontId="3" fillId="0" borderId="1" xfId="0" applyFont="1" applyBorder="1" applyAlignment="1">
      <alignment wrapText="1"/>
    </xf>
    <xf numFmtId="165" fontId="3" fillId="3" borderId="1" xfId="0" applyNumberFormat="1" applyFont="1" applyFill="1" applyBorder="1" applyAlignment="1">
      <alignment horizontal="right"/>
    </xf>
    <xf numFmtId="165" fontId="3" fillId="7" borderId="1" xfId="0" applyNumberFormat="1" applyFont="1" applyFill="1" applyBorder="1" applyAlignment="1">
      <alignment horizontal="center" vertical="center"/>
    </xf>
    <xf numFmtId="165" fontId="3" fillId="7" borderId="1" xfId="0" applyNumberFormat="1" applyFont="1" applyFill="1" applyBorder="1" applyProtection="1">
      <protection locked="0"/>
    </xf>
    <xf numFmtId="165" fontId="3" fillId="0" borderId="1" xfId="0" applyNumberFormat="1" applyFont="1" applyBorder="1" applyProtection="1">
      <protection locked="0"/>
    </xf>
    <xf numFmtId="165" fontId="5" fillId="4" borderId="1" xfId="0" applyNumberFormat="1" applyFont="1" applyFill="1" applyBorder="1" applyProtection="1">
      <protection locked="0"/>
    </xf>
    <xf numFmtId="165" fontId="3" fillId="3" borderId="1" xfId="0" applyNumberFormat="1" applyFont="1" applyFill="1" applyBorder="1" applyProtection="1">
      <protection locked="0"/>
    </xf>
    <xf numFmtId="165" fontId="3" fillId="0" borderId="1" xfId="0" applyNumberFormat="1" applyFont="1" applyFill="1" applyBorder="1" applyProtection="1">
      <protection locked="0"/>
    </xf>
    <xf numFmtId="165" fontId="3" fillId="0" borderId="1" xfId="0" applyNumberFormat="1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 applyAlignment="1"/>
    <xf numFmtId="0" fontId="0" fillId="0" borderId="9" xfId="0" applyBorder="1" applyAlignment="1"/>
    <xf numFmtId="164" fontId="4" fillId="5" borderId="1" xfId="0" applyNumberFormat="1" applyFont="1" applyFill="1" applyBorder="1" applyAlignment="1">
      <alignment horizontal="left"/>
    </xf>
    <xf numFmtId="0" fontId="0" fillId="5" borderId="1" xfId="0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6"/>
  <sheetViews>
    <sheetView tabSelected="1" zoomScaleNormal="100" workbookViewId="0">
      <selection activeCell="I2" sqref="I2"/>
    </sheetView>
  </sheetViews>
  <sheetFormatPr defaultRowHeight="15" x14ac:dyDescent="0.25"/>
  <cols>
    <col min="1" max="1" width="41.140625" bestFit="1" customWidth="1"/>
    <col min="2" max="2" width="26.42578125" bestFit="1" customWidth="1"/>
    <col min="3" max="3" width="9.5703125" customWidth="1"/>
    <col min="4" max="4" width="10.7109375" customWidth="1"/>
    <col min="5" max="5" width="14.7109375" customWidth="1"/>
    <col min="6" max="6" width="12.85546875" customWidth="1"/>
    <col min="11" max="11" width="8.85546875" style="2"/>
    <col min="12" max="12" width="10.7109375" style="2" bestFit="1" customWidth="1"/>
  </cols>
  <sheetData>
    <row r="1" spans="1:15" ht="15.75" x14ac:dyDescent="0.25">
      <c r="A1" s="1" t="s">
        <v>0</v>
      </c>
      <c r="B1" s="1"/>
      <c r="C1" s="41" t="s">
        <v>21</v>
      </c>
      <c r="D1" s="42" t="s">
        <v>37</v>
      </c>
      <c r="E1" s="42"/>
      <c r="F1" s="42"/>
      <c r="G1" s="43"/>
      <c r="H1" s="1"/>
      <c r="I1" s="59" t="s">
        <v>38</v>
      </c>
      <c r="J1" s="60"/>
      <c r="K1" s="61"/>
    </row>
    <row r="2" spans="1:15" ht="15.75" x14ac:dyDescent="0.25">
      <c r="A2" s="3" t="s">
        <v>1</v>
      </c>
      <c r="B2" s="32"/>
      <c r="C2" s="62"/>
      <c r="D2" s="63"/>
      <c r="E2" s="63"/>
      <c r="F2" s="1"/>
      <c r="G2" s="1"/>
      <c r="H2" s="1"/>
      <c r="I2" s="1"/>
      <c r="J2" s="1"/>
      <c r="K2" s="4"/>
      <c r="L2" s="37" t="s">
        <v>19</v>
      </c>
    </row>
    <row r="3" spans="1:15" ht="36.75" customHeight="1" x14ac:dyDescent="0.25">
      <c r="A3" s="4" t="s">
        <v>26</v>
      </c>
      <c r="B3" s="1"/>
      <c r="C3" s="48" t="s">
        <v>29</v>
      </c>
      <c r="D3" s="48" t="s">
        <v>34</v>
      </c>
      <c r="E3" s="48"/>
      <c r="F3" s="48"/>
      <c r="G3" s="48"/>
      <c r="H3" s="48"/>
      <c r="I3" s="48"/>
      <c r="J3" s="1"/>
      <c r="K3" s="4"/>
      <c r="L3" s="37" t="s">
        <v>19</v>
      </c>
    </row>
    <row r="4" spans="1:15" ht="15.75" x14ac:dyDescent="0.25">
      <c r="A4" s="4" t="s">
        <v>23</v>
      </c>
      <c r="B4" s="1"/>
      <c r="C4" s="33">
        <v>6.5</v>
      </c>
      <c r="D4" s="33">
        <v>3.25</v>
      </c>
      <c r="E4" s="33"/>
      <c r="F4" s="33"/>
      <c r="G4" s="33"/>
      <c r="H4" s="33"/>
      <c r="I4" s="33"/>
      <c r="J4" s="33"/>
      <c r="K4" s="33"/>
      <c r="L4" s="37"/>
    </row>
    <row r="5" spans="1:15" ht="15.75" x14ac:dyDescent="0.25">
      <c r="A5" s="4" t="s">
        <v>22</v>
      </c>
      <c r="B5" s="1"/>
      <c r="C5" s="33"/>
      <c r="D5" s="33"/>
      <c r="E5" s="33"/>
      <c r="F5" s="33"/>
      <c r="G5" s="33"/>
      <c r="H5" s="33"/>
      <c r="I5" s="33"/>
      <c r="J5" s="33"/>
      <c r="K5" s="33"/>
      <c r="L5" s="37"/>
    </row>
    <row r="6" spans="1:15" ht="15.75" x14ac:dyDescent="0.25">
      <c r="A6" s="4" t="s">
        <v>24</v>
      </c>
      <c r="B6" s="1"/>
      <c r="C6" s="33">
        <v>3.25</v>
      </c>
      <c r="D6" s="33"/>
      <c r="E6" s="33"/>
      <c r="F6" s="33"/>
      <c r="G6" s="33"/>
      <c r="H6" s="33"/>
      <c r="I6" s="33"/>
      <c r="J6" s="33"/>
      <c r="K6" s="33"/>
      <c r="L6" s="37"/>
    </row>
    <row r="7" spans="1:15" ht="31.5" x14ac:dyDescent="0.25">
      <c r="A7" s="1"/>
      <c r="B7" s="1"/>
      <c r="C7" s="6"/>
      <c r="D7" s="6"/>
      <c r="E7" s="6"/>
      <c r="F7" s="6"/>
      <c r="G7" s="6"/>
      <c r="H7" s="6"/>
      <c r="I7" s="6"/>
      <c r="J7" s="36" t="s">
        <v>18</v>
      </c>
      <c r="K7" s="36" t="s">
        <v>17</v>
      </c>
      <c r="L7" s="37"/>
    </row>
    <row r="8" spans="1:15" ht="15.75" x14ac:dyDescent="0.25">
      <c r="A8" s="30" t="s">
        <v>2</v>
      </c>
      <c r="B8" s="30"/>
      <c r="C8" s="51">
        <f t="shared" ref="C8:I8" si="0">((C4*C34)+(C5*C35)+(C6*C36))</f>
        <v>1153.75</v>
      </c>
      <c r="D8" s="51">
        <f t="shared" si="0"/>
        <v>585</v>
      </c>
      <c r="E8" s="51">
        <f t="shared" si="0"/>
        <v>0</v>
      </c>
      <c r="F8" s="51">
        <f t="shared" si="0"/>
        <v>0</v>
      </c>
      <c r="G8" s="51">
        <f t="shared" si="0"/>
        <v>0</v>
      </c>
      <c r="H8" s="51">
        <f t="shared" si="0"/>
        <v>0</v>
      </c>
      <c r="I8" s="51">
        <f t="shared" si="0"/>
        <v>0</v>
      </c>
      <c r="J8" s="50">
        <v>450</v>
      </c>
      <c r="K8" s="31">
        <v>450</v>
      </c>
      <c r="L8" s="45" t="s">
        <v>12</v>
      </c>
      <c r="M8" s="38"/>
      <c r="N8" s="38"/>
      <c r="O8" s="38"/>
    </row>
    <row r="9" spans="1:15" ht="15.75" x14ac:dyDescent="0.25">
      <c r="A9" s="26" t="s">
        <v>14</v>
      </c>
      <c r="B9" s="22" t="s">
        <v>13</v>
      </c>
      <c r="C9" s="7"/>
      <c r="D9" s="7"/>
      <c r="E9" s="7"/>
      <c r="F9" s="7"/>
      <c r="G9" s="7"/>
      <c r="H9" s="7"/>
      <c r="I9" s="7"/>
      <c r="J9" s="8"/>
      <c r="K9" s="5"/>
      <c r="L9" s="37"/>
    </row>
    <row r="10" spans="1:15" ht="15.75" x14ac:dyDescent="0.25">
      <c r="A10" s="27" t="s">
        <v>30</v>
      </c>
      <c r="B10" s="23" t="s">
        <v>31</v>
      </c>
      <c r="C10" s="7">
        <v>-3.25</v>
      </c>
      <c r="D10" s="7"/>
      <c r="E10" s="7"/>
      <c r="F10" s="7"/>
      <c r="G10" s="7"/>
      <c r="H10" s="7"/>
      <c r="I10" s="7"/>
      <c r="J10" s="8"/>
      <c r="K10" s="8"/>
      <c r="L10" s="37"/>
    </row>
    <row r="11" spans="1:15" ht="15.75" x14ac:dyDescent="0.25">
      <c r="A11" s="27" t="s">
        <v>33</v>
      </c>
      <c r="B11" s="23" t="s">
        <v>32</v>
      </c>
      <c r="C11" s="7">
        <v>-6.5</v>
      </c>
      <c r="D11" s="7"/>
      <c r="E11" s="7"/>
      <c r="F11" s="7"/>
      <c r="G11" s="7"/>
      <c r="H11" s="7"/>
      <c r="I11" s="7"/>
      <c r="J11" s="8"/>
      <c r="K11" s="8"/>
      <c r="L11" s="37"/>
    </row>
    <row r="12" spans="1:15" ht="15.75" x14ac:dyDescent="0.25">
      <c r="A12" s="27" t="s">
        <v>35</v>
      </c>
      <c r="B12" s="24" t="s">
        <v>36</v>
      </c>
      <c r="C12" s="7"/>
      <c r="D12" s="7">
        <v>-3.25</v>
      </c>
      <c r="E12" s="7"/>
      <c r="F12" s="7"/>
      <c r="G12" s="7"/>
      <c r="H12" s="7"/>
      <c r="I12" s="7"/>
      <c r="J12" s="8"/>
      <c r="K12" s="17"/>
      <c r="L12" s="37"/>
    </row>
    <row r="13" spans="1:15" ht="15.75" x14ac:dyDescent="0.25">
      <c r="A13" s="27"/>
      <c r="B13" s="24"/>
      <c r="C13" s="7"/>
      <c r="D13" s="7"/>
      <c r="E13" s="7"/>
      <c r="F13" s="7"/>
      <c r="G13" s="7"/>
      <c r="H13" s="7"/>
      <c r="I13" s="7"/>
      <c r="J13" s="8"/>
      <c r="K13" s="49"/>
      <c r="L13" s="37"/>
    </row>
    <row r="14" spans="1:15" ht="15.75" x14ac:dyDescent="0.25">
      <c r="A14" s="27"/>
      <c r="B14" s="24"/>
      <c r="C14" s="7"/>
      <c r="D14" s="7"/>
      <c r="E14" s="7"/>
      <c r="F14" s="7"/>
      <c r="G14" s="7"/>
      <c r="H14" s="7"/>
      <c r="I14" s="7"/>
      <c r="J14" s="8"/>
      <c r="K14" s="8"/>
      <c r="L14" s="37"/>
    </row>
    <row r="15" spans="1:15" ht="15.75" x14ac:dyDescent="0.25">
      <c r="A15" s="27"/>
      <c r="B15" s="24"/>
      <c r="C15" s="7"/>
      <c r="D15" s="7"/>
      <c r="E15" s="7"/>
      <c r="F15" s="7"/>
      <c r="G15" s="7"/>
      <c r="H15" s="7"/>
      <c r="I15" s="7"/>
      <c r="J15" s="8"/>
      <c r="K15" s="8"/>
      <c r="L15" s="37"/>
    </row>
    <row r="16" spans="1:15" ht="15.75" x14ac:dyDescent="0.25">
      <c r="A16" s="27"/>
      <c r="B16" s="24"/>
      <c r="C16" s="7"/>
      <c r="D16" s="7"/>
      <c r="E16" s="7"/>
      <c r="F16" s="7"/>
      <c r="G16" s="7"/>
      <c r="H16" s="7"/>
      <c r="I16" s="7"/>
      <c r="J16" s="8"/>
      <c r="K16" s="18"/>
      <c r="L16" s="37"/>
    </row>
    <row r="17" spans="1:18" ht="15.75" x14ac:dyDescent="0.25">
      <c r="A17" s="27"/>
      <c r="B17" s="24"/>
      <c r="C17" s="7"/>
      <c r="D17" s="7"/>
      <c r="E17" s="7"/>
      <c r="F17" s="7"/>
      <c r="G17" s="7"/>
      <c r="H17" s="7"/>
      <c r="I17" s="7"/>
      <c r="J17" s="8"/>
      <c r="K17" s="8"/>
      <c r="L17" s="35" t="s">
        <v>15</v>
      </c>
      <c r="M17" s="38"/>
      <c r="N17" s="35"/>
      <c r="O17" s="35"/>
      <c r="P17" s="35"/>
      <c r="Q17" s="35"/>
      <c r="R17" s="35"/>
    </row>
    <row r="18" spans="1:18" ht="15.75" x14ac:dyDescent="0.25">
      <c r="A18" s="28"/>
      <c r="B18" s="24"/>
      <c r="C18" s="7"/>
      <c r="D18" s="7"/>
      <c r="E18" s="7"/>
      <c r="F18" s="7"/>
      <c r="G18" s="7"/>
      <c r="H18" s="7"/>
      <c r="I18" s="7"/>
      <c r="J18" s="8"/>
      <c r="K18" s="8"/>
      <c r="L18" s="37"/>
    </row>
    <row r="19" spans="1:18" ht="15.75" x14ac:dyDescent="0.25">
      <c r="A19" s="28"/>
      <c r="B19" s="24"/>
      <c r="C19" s="7"/>
      <c r="D19" s="7"/>
      <c r="E19" s="7"/>
      <c r="F19" s="7"/>
      <c r="G19" s="7"/>
      <c r="H19" s="7"/>
      <c r="I19" s="7"/>
      <c r="J19" s="8"/>
      <c r="K19" s="17"/>
      <c r="L19" s="37"/>
    </row>
    <row r="20" spans="1:18" ht="15.75" x14ac:dyDescent="0.25">
      <c r="A20" s="28"/>
      <c r="B20" s="24"/>
      <c r="C20" s="7"/>
      <c r="D20" s="7"/>
      <c r="E20" s="7"/>
      <c r="F20" s="7"/>
      <c r="G20" s="7"/>
      <c r="H20" s="7"/>
      <c r="I20" s="7"/>
      <c r="J20" s="8"/>
      <c r="K20" s="17"/>
      <c r="L20" s="37"/>
    </row>
    <row r="21" spans="1:18" ht="15.75" x14ac:dyDescent="0.25">
      <c r="A21" s="28"/>
      <c r="B21" s="24"/>
      <c r="C21" s="7"/>
      <c r="D21" s="7"/>
      <c r="E21" s="7"/>
      <c r="F21" s="7"/>
      <c r="G21" s="7"/>
      <c r="H21" s="7"/>
      <c r="I21" s="7"/>
      <c r="J21" s="8"/>
      <c r="K21" s="17"/>
      <c r="L21" s="37"/>
    </row>
    <row r="22" spans="1:18" ht="15.75" x14ac:dyDescent="0.25">
      <c r="A22" s="28"/>
      <c r="B22" s="24"/>
      <c r="C22" s="7"/>
      <c r="D22" s="7"/>
      <c r="E22" s="7"/>
      <c r="F22" s="7"/>
      <c r="G22" s="7"/>
      <c r="H22" s="7"/>
      <c r="I22" s="7"/>
      <c r="J22" s="8"/>
      <c r="K22" s="17"/>
      <c r="L22" s="37"/>
    </row>
    <row r="23" spans="1:18" ht="15.75" x14ac:dyDescent="0.25">
      <c r="A23" s="28"/>
      <c r="B23" s="24"/>
      <c r="C23" s="21"/>
      <c r="D23" s="21"/>
      <c r="E23" s="21"/>
      <c r="F23" s="21"/>
      <c r="G23" s="21"/>
      <c r="H23" s="21"/>
      <c r="I23" s="21"/>
      <c r="J23" s="8"/>
      <c r="K23" s="17"/>
      <c r="L23" s="37"/>
    </row>
    <row r="24" spans="1:18" ht="15.75" x14ac:dyDescent="0.25">
      <c r="A24" s="28"/>
      <c r="B24" s="24"/>
      <c r="C24" s="7"/>
      <c r="D24" s="7"/>
      <c r="E24" s="7"/>
      <c r="F24" s="7"/>
      <c r="G24" s="7"/>
      <c r="H24" s="7"/>
      <c r="I24" s="7"/>
      <c r="J24" s="10"/>
      <c r="K24" s="17"/>
      <c r="L24" s="37"/>
    </row>
    <row r="25" spans="1:18" ht="15.75" x14ac:dyDescent="0.25">
      <c r="A25" s="28"/>
      <c r="B25" s="24"/>
      <c r="C25" s="7"/>
      <c r="D25" s="7"/>
      <c r="E25" s="7"/>
      <c r="F25" s="7"/>
      <c r="G25" s="7"/>
      <c r="H25" s="7"/>
      <c r="I25" s="7"/>
      <c r="J25" s="10"/>
      <c r="K25" s="17"/>
      <c r="L25" s="37"/>
    </row>
    <row r="26" spans="1:18" ht="15.75" x14ac:dyDescent="0.25">
      <c r="A26" s="29"/>
      <c r="B26" s="24"/>
      <c r="C26" s="7"/>
      <c r="D26" s="7"/>
      <c r="E26" s="7"/>
      <c r="F26" s="7"/>
      <c r="G26" s="7"/>
      <c r="H26" s="7"/>
      <c r="I26" s="7"/>
      <c r="J26" s="10"/>
      <c r="K26" s="17"/>
      <c r="L26" s="37"/>
    </row>
    <row r="27" spans="1:18" ht="15.75" x14ac:dyDescent="0.25">
      <c r="A27" s="9" t="s">
        <v>3</v>
      </c>
      <c r="B27" s="9"/>
      <c r="C27" s="52">
        <f>SUM(C8:C26)</f>
        <v>1144</v>
      </c>
      <c r="D27" s="52">
        <f>SUM(D8:D26)</f>
        <v>581.75</v>
      </c>
      <c r="E27" s="52">
        <f t="shared" ref="E27:J27" si="1">SUM(E8:E26)</f>
        <v>0</v>
      </c>
      <c r="F27" s="52">
        <f t="shared" si="1"/>
        <v>0</v>
      </c>
      <c r="G27" s="52">
        <f t="shared" si="1"/>
        <v>0</v>
      </c>
      <c r="H27" s="52">
        <f t="shared" si="1"/>
        <v>0</v>
      </c>
      <c r="I27" s="52">
        <f t="shared" si="1"/>
        <v>0</v>
      </c>
      <c r="J27" s="54">
        <f t="shared" si="1"/>
        <v>450</v>
      </c>
      <c r="K27" s="54">
        <f t="shared" ref="K27" si="2">SUM(K8:K26)</f>
        <v>450</v>
      </c>
      <c r="L27" s="37"/>
    </row>
    <row r="28" spans="1:18" ht="15.75" x14ac:dyDescent="0.25">
      <c r="A28" s="9" t="s">
        <v>4</v>
      </c>
      <c r="B28" s="11" t="s">
        <v>5</v>
      </c>
      <c r="C28" s="53">
        <f t="shared" ref="C28:I28" si="3">6*C4</f>
        <v>39</v>
      </c>
      <c r="D28" s="53">
        <f t="shared" si="3"/>
        <v>19.5</v>
      </c>
      <c r="E28" s="53">
        <f t="shared" si="3"/>
        <v>0</v>
      </c>
      <c r="F28" s="53">
        <f t="shared" si="3"/>
        <v>0</v>
      </c>
      <c r="G28" s="53">
        <f t="shared" si="3"/>
        <v>0</v>
      </c>
      <c r="H28" s="53">
        <f t="shared" si="3"/>
        <v>0</v>
      </c>
      <c r="I28" s="53">
        <f t="shared" si="3"/>
        <v>0</v>
      </c>
      <c r="J28" s="53">
        <f>0.41*(6*(1098/180))</f>
        <v>15.005999999999997</v>
      </c>
      <c r="K28" s="53">
        <f>0.41*(6*(1098/180))</f>
        <v>15.005999999999997</v>
      </c>
      <c r="M28" s="44" t="s">
        <v>12</v>
      </c>
      <c r="N28" s="38"/>
      <c r="O28" s="38"/>
      <c r="P28" s="38"/>
    </row>
    <row r="29" spans="1:18" ht="15.75" x14ac:dyDescent="0.25">
      <c r="A29" s="9" t="s">
        <v>6</v>
      </c>
      <c r="B29" s="11" t="s">
        <v>16</v>
      </c>
      <c r="C29" s="52">
        <f>C27+C28</f>
        <v>1183</v>
      </c>
      <c r="D29" s="52">
        <f>D27+D28</f>
        <v>601.25</v>
      </c>
      <c r="E29" s="52">
        <f t="shared" ref="E29:I29" si="4">E27+E28</f>
        <v>0</v>
      </c>
      <c r="F29" s="52">
        <f t="shared" si="4"/>
        <v>0</v>
      </c>
      <c r="G29" s="52">
        <f t="shared" si="4"/>
        <v>0</v>
      </c>
      <c r="H29" s="52">
        <f t="shared" si="4"/>
        <v>0</v>
      </c>
      <c r="I29" s="52">
        <f t="shared" si="4"/>
        <v>0</v>
      </c>
      <c r="J29" s="54">
        <f t="shared" ref="J29" si="5">SUM(J27:J28)</f>
        <v>465.00599999999997</v>
      </c>
      <c r="K29" s="54">
        <f t="shared" ref="K29" si="6">SUM(K27:K28)</f>
        <v>465.00599999999997</v>
      </c>
      <c r="M29" s="44" t="s">
        <v>12</v>
      </c>
      <c r="N29" s="38"/>
      <c r="O29" s="38"/>
      <c r="P29" s="38"/>
    </row>
    <row r="30" spans="1:18" ht="15.75" x14ac:dyDescent="0.25">
      <c r="A30" s="9" t="s">
        <v>7</v>
      </c>
      <c r="B30" s="11"/>
      <c r="C30" s="52">
        <v>1098</v>
      </c>
      <c r="D30" s="52">
        <v>1098</v>
      </c>
      <c r="E30" s="55">
        <v>1098</v>
      </c>
      <c r="F30" s="55">
        <v>1098</v>
      </c>
      <c r="G30" s="55">
        <v>1098</v>
      </c>
      <c r="H30" s="55">
        <v>1098</v>
      </c>
      <c r="I30" s="55">
        <v>1098</v>
      </c>
      <c r="J30" s="54">
        <v>450</v>
      </c>
      <c r="K30" s="54">
        <v>450</v>
      </c>
    </row>
    <row r="31" spans="1:18" ht="15.75" x14ac:dyDescent="0.25">
      <c r="A31" s="9" t="s">
        <v>8</v>
      </c>
      <c r="B31" s="11"/>
      <c r="C31" s="52">
        <f t="shared" ref="C31:J31" si="7">C29-C30</f>
        <v>85</v>
      </c>
      <c r="D31" s="52">
        <f t="shared" si="7"/>
        <v>-496.75</v>
      </c>
      <c r="E31" s="52">
        <f t="shared" si="7"/>
        <v>-1098</v>
      </c>
      <c r="F31" s="52">
        <f t="shared" si="7"/>
        <v>-1098</v>
      </c>
      <c r="G31" s="52">
        <f t="shared" ref="G31" si="8">G29-G30</f>
        <v>-1098</v>
      </c>
      <c r="H31" s="52">
        <f t="shared" si="7"/>
        <v>-1098</v>
      </c>
      <c r="I31" s="52">
        <f t="shared" si="7"/>
        <v>-1098</v>
      </c>
      <c r="J31" s="54">
        <f t="shared" si="7"/>
        <v>15.005999999999972</v>
      </c>
      <c r="K31" s="54">
        <f t="shared" ref="K31" si="9">K29-K30</f>
        <v>15.005999999999972</v>
      </c>
      <c r="M31" s="45" t="s">
        <v>12</v>
      </c>
      <c r="N31" s="35"/>
      <c r="O31" s="35"/>
      <c r="P31" s="35"/>
    </row>
    <row r="32" spans="1:18" ht="15.75" x14ac:dyDescent="0.25">
      <c r="A32" s="9"/>
      <c r="B32" s="11"/>
      <c r="C32" s="7"/>
      <c r="D32" s="7"/>
      <c r="E32" s="7"/>
      <c r="F32" s="7"/>
      <c r="G32" s="7"/>
      <c r="H32" s="7"/>
      <c r="I32" s="7"/>
      <c r="J32" s="10"/>
      <c r="K32" s="17"/>
    </row>
    <row r="33" spans="1:12" ht="15.75" x14ac:dyDescent="0.25">
      <c r="A33" s="12" t="s">
        <v>28</v>
      </c>
      <c r="B33" s="1"/>
      <c r="C33" s="56"/>
      <c r="D33" s="56" t="s">
        <v>27</v>
      </c>
      <c r="E33" s="56"/>
      <c r="F33" s="56"/>
      <c r="G33" s="56"/>
      <c r="H33" s="56"/>
      <c r="I33" s="56"/>
      <c r="J33" s="8"/>
      <c r="K33" s="17"/>
    </row>
    <row r="34" spans="1:12" ht="15.75" x14ac:dyDescent="0.25">
      <c r="A34" s="13" t="s">
        <v>9</v>
      </c>
      <c r="B34" s="14"/>
      <c r="C34" s="25">
        <v>175</v>
      </c>
      <c r="D34" s="25">
        <v>180</v>
      </c>
      <c r="E34" s="25"/>
      <c r="F34" s="25"/>
      <c r="G34" s="25"/>
      <c r="H34" s="25"/>
      <c r="I34" s="25"/>
      <c r="J34" s="25"/>
      <c r="K34" s="34"/>
    </row>
    <row r="35" spans="1:12" ht="15.75" x14ac:dyDescent="0.25">
      <c r="A35" s="13" t="s">
        <v>10</v>
      </c>
      <c r="B35" s="14"/>
      <c r="C35" s="25"/>
      <c r="D35" s="25"/>
      <c r="E35" s="25"/>
      <c r="F35" s="25"/>
      <c r="G35" s="25"/>
      <c r="H35" s="25"/>
      <c r="I35" s="25"/>
      <c r="J35" s="57"/>
      <c r="K35" s="58"/>
    </row>
    <row r="36" spans="1:12" ht="15.75" x14ac:dyDescent="0.25">
      <c r="A36" s="13" t="s">
        <v>11</v>
      </c>
      <c r="B36" s="14"/>
      <c r="C36" s="25">
        <v>5</v>
      </c>
      <c r="D36" s="25"/>
      <c r="E36" s="25"/>
      <c r="F36" s="25"/>
      <c r="G36" s="25"/>
      <c r="H36" s="25"/>
      <c r="I36" s="25"/>
      <c r="J36" s="15"/>
      <c r="K36" s="19"/>
    </row>
    <row r="39" spans="1:12" ht="16.5" x14ac:dyDescent="0.3">
      <c r="A39" s="46" t="s">
        <v>20</v>
      </c>
      <c r="J39" s="40"/>
      <c r="K39" s="39"/>
      <c r="L39" s="39"/>
    </row>
    <row r="40" spans="1:12" ht="16.5" x14ac:dyDescent="0.3">
      <c r="A40" s="47" t="s">
        <v>25</v>
      </c>
      <c r="J40" s="40"/>
      <c r="K40" s="39"/>
      <c r="L40" s="39"/>
    </row>
    <row r="41" spans="1:12" ht="16.5" x14ac:dyDescent="0.3">
      <c r="J41" s="40"/>
      <c r="K41" s="39"/>
      <c r="L41" s="39"/>
    </row>
    <row r="45" spans="1:12" x14ac:dyDescent="0.25">
      <c r="A45" s="16" t="s">
        <v>19</v>
      </c>
      <c r="B45" s="20"/>
      <c r="C45" s="2"/>
    </row>
    <row r="46" spans="1:12" x14ac:dyDescent="0.25">
      <c r="A46" s="16" t="s">
        <v>19</v>
      </c>
      <c r="B46" s="20"/>
      <c r="C46" s="2"/>
    </row>
  </sheetData>
  <mergeCells count="3">
    <mergeCell ref="J35:K35"/>
    <mergeCell ref="I1:K1"/>
    <mergeCell ref="C2:E2"/>
  </mergeCells>
  <pageMargins left="0.25" right="0.25" top="0.75" bottom="0.75" header="0.3" footer="0.3"/>
  <pageSetup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2017-18 hours</vt:lpstr>
    </vt:vector>
  </TitlesOfParts>
  <Company>AAESA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Jody Lukins</dc:creator>
  <cp:lastModifiedBy>Ruth Garland</cp:lastModifiedBy>
  <cp:lastPrinted>2017-05-16T13:39:18Z</cp:lastPrinted>
  <dcterms:created xsi:type="dcterms:W3CDTF">2014-02-17T20:22:05Z</dcterms:created>
  <dcterms:modified xsi:type="dcterms:W3CDTF">2019-06-11T16:59:04Z</dcterms:modified>
</cp:coreProperties>
</file>